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1.12.17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<sst xmlns="http://schemas.openxmlformats.org/spreadsheetml/2006/main" count="56" uniqueCount="41">
  <si>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Номер позиции</t>
  </si>
  <si>
    <t>Наименование услуг</t>
  </si>
  <si>
    <t>Функциональная диагностика</t>
  </si>
  <si>
    <t>Электрокардиограмма в 12 отведениях без функциональных проб</t>
  </si>
  <si>
    <t>Электрокардиографическое исследование с непрерывной суточной регистрацией кардиограммы в период свободной активности пациента (холтеровское мониторирование)</t>
  </si>
  <si>
    <t>Электрокардиографическое исследование с дозированной физической нагрузкой (велоэргометрия, тредмил-тест)</t>
  </si>
  <si>
    <t>Электрокардиотопограмма в 60 отведениях(ЭКТГ-60)</t>
  </si>
  <si>
    <t>Реовазография верхних или нижних конечностей (2 сегмента) без проведения функциональных проб</t>
  </si>
  <si>
    <t>Проведение функциональной пробы при реовазографии (РВГ) верхних или нижних конечностей (2сегмента) за одну пробу</t>
  </si>
  <si>
    <t>Реоэнцефалография (2 симметричных участка) без проведения функциональных проб</t>
  </si>
  <si>
    <t>Проведение функциональной пробы при реоэнцефалографии (РЭГ) (2 симметричных участка) за одну пробу</t>
  </si>
  <si>
    <t>Исследование функции внешнего дыхания без функциональных проб</t>
  </si>
  <si>
    <t xml:space="preserve">Проведение функциональной пробы при исследовании функции внешнего дыхания ( за одну пробу) </t>
  </si>
  <si>
    <t>Электроэнцефалография</t>
  </si>
  <si>
    <t>Электроэнцефалография с функциональными пробами ( фотостимуляцией, гипервентиляцией, фоностимуляцией)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</si>
  <si>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-СМАД) стандартное</t>
  </si>
  <si>
    <t>исследоваие</t>
  </si>
  <si>
    <t>Главный врач</t>
  </si>
  <si>
    <t>3.1.1.1</t>
  </si>
  <si>
    <t>3.1.2.1</t>
  </si>
  <si>
    <t>3.1.3.</t>
  </si>
  <si>
    <t>3.1.4.1</t>
  </si>
  <si>
    <t>3.2.2.1</t>
  </si>
  <si>
    <t>3.2.2.2</t>
  </si>
  <si>
    <t>3.2.3.1</t>
  </si>
  <si>
    <t>3.2.3.2</t>
  </si>
  <si>
    <t>3.3.1.</t>
  </si>
  <si>
    <t>3.3.2.</t>
  </si>
  <si>
    <t>3.4.1.</t>
  </si>
  <si>
    <t>3.4.3.</t>
  </si>
  <si>
    <t>3.6.1.</t>
  </si>
  <si>
    <t>Утверждаю</t>
  </si>
  <si>
    <t xml:space="preserve">Тариф (в руб.,коп.) </t>
  </si>
  <si>
    <t>Стоим. меди-каментов и расход. материалов</t>
  </si>
  <si>
    <t>Итого стоимость,руб.,коп.</t>
  </si>
  <si>
    <t>Вводится  01 декабря 2017г.</t>
  </si>
  <si>
    <t>белорусских рублей</t>
  </si>
  <si>
    <t>Единица измерения</t>
  </si>
  <si>
    <t>Цена (тариф) на услугу без НДС</t>
  </si>
  <si>
    <t>Стоимость расходных материалов</t>
  </si>
  <si>
    <t>Итого стоимость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</si>
</sst>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6" fontId="3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24">
      <selection activeCell="F31" sqref="B31:F31"/>
    </sheetView>
  </sheetViews>
  <sheetFormatPr defaultColWidth="9.140625" defaultRowHeight="12.75"/>
  <cols>
    <col min="1" max="1" width="8.7109375" style="0" customWidth="1"/>
    <col min="2" max="2" width="41.140625" style="0" customWidth="1"/>
    <col min="3" max="3" width="12.140625" style="0" customWidth="1"/>
    <col min="4" max="4" width="9.421875" style="0" customWidth="1"/>
    <col min="5" max="5" width="12.140625" style="0" customWidth="1"/>
    <col min="6" max="6" width="11.28125" style="0" customWidth="1"/>
    <col min="7" max="13" width="9.140625" style="0" hidden="1" customWidth="1"/>
  </cols>
  <sheetData>
    <row r="1" spans="4:5" ht="12.75">
      <c r="D1" s="4" t="s">
        <v>31</v>
      </c>
      <c r="E1" s="4"/>
    </row>
    <row r="2" spans="4:5" ht="12.75">
      <c r="D2" s="4" t="s">
        <v>17</v>
      </c>
      <c r="E2" s="4"/>
    </row>
    <row r="3" spans="4:6" ht="45.75" customHeight="1">
      <c r="D3" s="20"/>
      <c r="E3" s="20"/>
      <c r="F3" s="20"/>
    </row>
    <row r="4" spans="4:5" ht="21.75" customHeight="1">
      <c r="D4" s="4"/>
      <c r="E4" s="4"/>
    </row>
    <row r="5" spans="4:5" ht="18.75" customHeight="1">
      <c r="D5" s="4"/>
      <c r="E5" s="4"/>
    </row>
    <row r="6" ht="9.75" customHeight="1"/>
    <row r="7" spans="1:6" ht="17.25" customHeight="1">
      <c r="A7" s="21"/>
      <c r="B7" s="21"/>
      <c r="C7" s="21"/>
      <c r="D7" s="21"/>
      <c r="E7" s="21"/>
      <c r="F7" s="21"/>
    </row>
    <row r="8" spans="1:6" ht="12.75" customHeight="1">
      <c r="A8" s="22"/>
      <c r="B8" s="22"/>
      <c r="C8" s="22"/>
      <c r="D8" s="22"/>
      <c r="E8" s="22"/>
      <c r="F8" s="22"/>
    </row>
    <row r="9" spans="1:6" ht="12.75" customHeight="1">
      <c r="A9" s="23"/>
      <c r="B9" s="24"/>
      <c r="C9" s="24"/>
      <c r="D9" s="24"/>
      <c r="E9" s="24"/>
      <c r="F9" s="24"/>
    </row>
    <row r="10" spans="1:6" ht="44.25" customHeight="1">
      <c r="A10" s="25"/>
      <c r="B10" s="26"/>
      <c r="C10" s="26"/>
      <c r="D10" s="26"/>
      <c r="E10" s="26"/>
      <c r="F10" s="26"/>
    </row>
    <row r="11" spans="1:6" ht="12.75">
      <c r="A11" s="4"/>
      <c r="B11" s="4"/>
      <c r="C11" s="4"/>
      <c r="D11" s="4"/>
      <c r="E11" s="4"/>
      <c r="F11" s="13"/>
    </row>
    <row r="12" spans="1:6" ht="12.75">
      <c r="A12" s="27" t="s">
        <v>35</v>
      </c>
      <c r="B12" s="27"/>
      <c r="C12" s="27"/>
      <c r="D12" s="27"/>
      <c r="E12" s="27"/>
      <c r="F12" s="13"/>
    </row>
    <row r="13" spans="1:6" ht="12.75">
      <c r="A13" s="4"/>
      <c r="B13" s="4"/>
      <c r="C13" s="4"/>
      <c r="D13" s="4"/>
      <c r="E13" s="14"/>
      <c r="F13" s="15" t="s">
        <v>36</v>
      </c>
    </row>
    <row r="14" spans="1:12" ht="63.75">
      <c r="A14" s="16" t="s">
        <v>0</v>
      </c>
      <c r="B14" s="16" t="s">
        <v>1</v>
      </c>
      <c r="C14" s="16" t="s">
        <v>37</v>
      </c>
      <c r="D14" s="16" t="s">
        <v>38</v>
      </c>
      <c r="E14" s="16" t="s">
        <v>39</v>
      </c>
      <c r="F14" s="17" t="s">
        <v>40</v>
      </c>
      <c r="G14" s="31" t="s">
        <v>32</v>
      </c>
      <c r="H14" s="33" t="s">
        <v>33</v>
      </c>
      <c r="I14" s="18" t="s">
        <v>34</v>
      </c>
      <c r="J14" s="31" t="s">
        <v>32</v>
      </c>
      <c r="K14" s="33" t="s">
        <v>33</v>
      </c>
      <c r="L14" s="18" t="s">
        <v>34</v>
      </c>
    </row>
    <row r="15" spans="1:12" ht="12.7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7">
        <v>6</v>
      </c>
      <c r="G15" s="32"/>
      <c r="H15" s="32"/>
      <c r="I15" s="19"/>
      <c r="J15" s="32"/>
      <c r="K15" s="32"/>
      <c r="L15" s="19"/>
    </row>
    <row r="16" spans="1:10" ht="12.75">
      <c r="A16" s="28" t="s">
        <v>2</v>
      </c>
      <c r="B16" s="29"/>
      <c r="C16" s="29"/>
      <c r="D16" s="29"/>
      <c r="E16" s="29"/>
      <c r="F16" s="30"/>
      <c r="G16" s="11">
        <v>0.3</v>
      </c>
      <c r="H16" s="11"/>
      <c r="I16" s="11"/>
      <c r="J16" s="11">
        <v>0.5</v>
      </c>
    </row>
    <row r="17" spans="1:12" s="4" customFormat="1" ht="25.5">
      <c r="A17" s="1" t="s">
        <v>18</v>
      </c>
      <c r="B17" s="2" t="s">
        <v>3</v>
      </c>
      <c r="C17" s="3" t="s">
        <v>16</v>
      </c>
      <c r="D17" s="8">
        <v>15.89</v>
      </c>
      <c r="E17" s="8">
        <v>0.72</v>
      </c>
      <c r="F17" s="9">
        <f aca="true" t="shared" si="0" ref="F17:F29">D17+E17</f>
        <v>16.61</v>
      </c>
      <c r="G17" s="12">
        <f>ROUND(D17*70%,2)</f>
        <v>11.12</v>
      </c>
      <c r="H17" s="12">
        <f>E17</f>
        <v>0.72</v>
      </c>
      <c r="I17" s="12">
        <f>SUM(G17:H17)</f>
        <v>11.84</v>
      </c>
      <c r="J17" s="12">
        <f>ROUND(D17*50%,2)</f>
        <v>7.95</v>
      </c>
      <c r="K17" s="12">
        <f>E17</f>
        <v>0.72</v>
      </c>
      <c r="L17" s="8">
        <f>SUM(J17:K17)</f>
        <v>8.67</v>
      </c>
    </row>
    <row r="18" spans="1:12" s="4" customFormat="1" ht="63.75">
      <c r="A18" s="7" t="s">
        <v>19</v>
      </c>
      <c r="B18" s="5" t="s">
        <v>4</v>
      </c>
      <c r="C18" s="3" t="s">
        <v>16</v>
      </c>
      <c r="D18" s="8">
        <v>94.03</v>
      </c>
      <c r="E18" s="8">
        <v>3.73</v>
      </c>
      <c r="F18" s="9">
        <f t="shared" si="0"/>
        <v>97.76</v>
      </c>
      <c r="G18" s="12">
        <f aca="true" t="shared" si="1" ref="G18:G29">ROUND(D18*70%,2)</f>
        <v>65.82</v>
      </c>
      <c r="H18" s="12">
        <f aca="true" t="shared" si="2" ref="H18:H29">E18</f>
        <v>3.73</v>
      </c>
      <c r="I18" s="12">
        <f aca="true" t="shared" si="3" ref="I18:I29">SUM(G18:H18)</f>
        <v>69.55</v>
      </c>
      <c r="J18" s="12">
        <f aca="true" t="shared" si="4" ref="J18:J29">ROUND(D18*50%,2)</f>
        <v>47.02</v>
      </c>
      <c r="K18" s="12">
        <f aca="true" t="shared" si="5" ref="K18:K29">E18</f>
        <v>3.73</v>
      </c>
      <c r="L18" s="8">
        <f aca="true" t="shared" si="6" ref="L18:L29">SUM(J18:K18)</f>
        <v>50.75</v>
      </c>
    </row>
    <row r="19" spans="1:12" s="4" customFormat="1" ht="42.75" customHeight="1">
      <c r="A19" s="1" t="s">
        <v>20</v>
      </c>
      <c r="B19" s="2" t="s">
        <v>5</v>
      </c>
      <c r="C19" s="3" t="s">
        <v>16</v>
      </c>
      <c r="D19" s="8">
        <v>66.19</v>
      </c>
      <c r="E19" s="8">
        <v>4.34</v>
      </c>
      <c r="F19" s="9">
        <f t="shared" si="0"/>
        <v>70.53</v>
      </c>
      <c r="G19" s="12">
        <f t="shared" si="1"/>
        <v>46.33</v>
      </c>
      <c r="H19" s="12">
        <f t="shared" si="2"/>
        <v>4.34</v>
      </c>
      <c r="I19" s="12">
        <f t="shared" si="3"/>
        <v>50.67</v>
      </c>
      <c r="J19" s="12">
        <f t="shared" si="4"/>
        <v>33.1</v>
      </c>
      <c r="K19" s="12">
        <f t="shared" si="5"/>
        <v>4.34</v>
      </c>
      <c r="L19" s="8">
        <f t="shared" si="6"/>
        <v>37.44</v>
      </c>
    </row>
    <row r="20" spans="1:12" s="4" customFormat="1" ht="25.5">
      <c r="A20" s="1" t="s">
        <v>21</v>
      </c>
      <c r="B20" s="2" t="s">
        <v>6</v>
      </c>
      <c r="C20" s="3" t="s">
        <v>16</v>
      </c>
      <c r="D20" s="8">
        <v>62.62</v>
      </c>
      <c r="E20" s="8">
        <v>0.79</v>
      </c>
      <c r="F20" s="9">
        <f t="shared" si="0"/>
        <v>63.41</v>
      </c>
      <c r="G20" s="12">
        <f t="shared" si="1"/>
        <v>43.83</v>
      </c>
      <c r="H20" s="12">
        <f t="shared" si="2"/>
        <v>0.79</v>
      </c>
      <c r="I20" s="12">
        <f t="shared" si="3"/>
        <v>44.62</v>
      </c>
      <c r="J20" s="12">
        <f t="shared" si="4"/>
        <v>31.31</v>
      </c>
      <c r="K20" s="12">
        <f t="shared" si="5"/>
        <v>0.79</v>
      </c>
      <c r="L20" s="8">
        <f t="shared" si="6"/>
        <v>32.1</v>
      </c>
    </row>
    <row r="21" spans="1:12" s="4" customFormat="1" ht="38.25">
      <c r="A21" s="1" t="s">
        <v>22</v>
      </c>
      <c r="B21" s="2" t="s">
        <v>7</v>
      </c>
      <c r="C21" s="3" t="s">
        <v>16</v>
      </c>
      <c r="D21" s="8">
        <v>13.44</v>
      </c>
      <c r="E21" s="8">
        <v>0.11</v>
      </c>
      <c r="F21" s="9">
        <f t="shared" si="0"/>
        <v>13.549999999999999</v>
      </c>
      <c r="G21" s="12">
        <f t="shared" si="1"/>
        <v>9.41</v>
      </c>
      <c r="H21" s="12">
        <f t="shared" si="2"/>
        <v>0.11</v>
      </c>
      <c r="I21" s="12">
        <f t="shared" si="3"/>
        <v>9.52</v>
      </c>
      <c r="J21" s="12">
        <f t="shared" si="4"/>
        <v>6.72</v>
      </c>
      <c r="K21" s="12">
        <f t="shared" si="5"/>
        <v>0.11</v>
      </c>
      <c r="L21" s="8">
        <f t="shared" si="6"/>
        <v>6.83</v>
      </c>
    </row>
    <row r="22" spans="1:12" s="4" customFormat="1" ht="43.5" customHeight="1">
      <c r="A22" s="1" t="s">
        <v>23</v>
      </c>
      <c r="B22" s="2" t="s">
        <v>8</v>
      </c>
      <c r="C22" s="3" t="s">
        <v>16</v>
      </c>
      <c r="D22" s="8">
        <v>3.69</v>
      </c>
      <c r="E22" s="8">
        <v>0.06</v>
      </c>
      <c r="F22" s="9">
        <f t="shared" si="0"/>
        <v>3.75</v>
      </c>
      <c r="G22" s="12">
        <f t="shared" si="1"/>
        <v>2.58</v>
      </c>
      <c r="H22" s="12">
        <f t="shared" si="2"/>
        <v>0.06</v>
      </c>
      <c r="I22" s="12">
        <f t="shared" si="3"/>
        <v>2.64</v>
      </c>
      <c r="J22" s="12">
        <f t="shared" si="4"/>
        <v>1.85</v>
      </c>
      <c r="K22" s="12">
        <f t="shared" si="5"/>
        <v>0.06</v>
      </c>
      <c r="L22" s="8">
        <f t="shared" si="6"/>
        <v>1.9100000000000001</v>
      </c>
    </row>
    <row r="23" spans="1:12" s="4" customFormat="1" ht="38.25">
      <c r="A23" s="1" t="s">
        <v>24</v>
      </c>
      <c r="B23" s="2" t="s">
        <v>9</v>
      </c>
      <c r="C23" s="3" t="s">
        <v>16</v>
      </c>
      <c r="D23" s="8">
        <v>15.78</v>
      </c>
      <c r="E23" s="8">
        <v>0.8</v>
      </c>
      <c r="F23" s="9">
        <f t="shared" si="0"/>
        <v>16.58</v>
      </c>
      <c r="G23" s="12">
        <f t="shared" si="1"/>
        <v>11.05</v>
      </c>
      <c r="H23" s="12">
        <f t="shared" si="2"/>
        <v>0.8</v>
      </c>
      <c r="I23" s="12">
        <f t="shared" si="3"/>
        <v>11.850000000000001</v>
      </c>
      <c r="J23" s="12">
        <f t="shared" si="4"/>
        <v>7.89</v>
      </c>
      <c r="K23" s="12">
        <f t="shared" si="5"/>
        <v>0.8</v>
      </c>
      <c r="L23" s="8">
        <f t="shared" si="6"/>
        <v>8.69</v>
      </c>
    </row>
    <row r="24" spans="1:12" s="4" customFormat="1" ht="42.75" customHeight="1">
      <c r="A24" s="1" t="s">
        <v>25</v>
      </c>
      <c r="B24" s="2" t="s">
        <v>10</v>
      </c>
      <c r="C24" s="3" t="s">
        <v>16</v>
      </c>
      <c r="D24" s="8">
        <v>3.88</v>
      </c>
      <c r="E24" s="8">
        <v>0.06</v>
      </c>
      <c r="F24" s="9">
        <f t="shared" si="0"/>
        <v>3.94</v>
      </c>
      <c r="G24" s="12">
        <f t="shared" si="1"/>
        <v>2.72</v>
      </c>
      <c r="H24" s="12">
        <f t="shared" si="2"/>
        <v>0.06</v>
      </c>
      <c r="I24" s="12">
        <f t="shared" si="3"/>
        <v>2.7800000000000002</v>
      </c>
      <c r="J24" s="12">
        <f t="shared" si="4"/>
        <v>1.94</v>
      </c>
      <c r="K24" s="12">
        <f t="shared" si="5"/>
        <v>0.06</v>
      </c>
      <c r="L24" s="8">
        <f t="shared" si="6"/>
        <v>2</v>
      </c>
    </row>
    <row r="25" spans="1:12" s="4" customFormat="1" ht="25.5">
      <c r="A25" s="1" t="s">
        <v>26</v>
      </c>
      <c r="B25" s="2" t="s">
        <v>11</v>
      </c>
      <c r="C25" s="3" t="s">
        <v>16</v>
      </c>
      <c r="D25" s="8">
        <v>19.14</v>
      </c>
      <c r="E25" s="8">
        <v>0.71</v>
      </c>
      <c r="F25" s="9">
        <f t="shared" si="0"/>
        <v>19.85</v>
      </c>
      <c r="G25" s="12">
        <f t="shared" si="1"/>
        <v>13.4</v>
      </c>
      <c r="H25" s="12">
        <f t="shared" si="2"/>
        <v>0.71</v>
      </c>
      <c r="I25" s="12">
        <f t="shared" si="3"/>
        <v>14.11</v>
      </c>
      <c r="J25" s="12">
        <f t="shared" si="4"/>
        <v>9.57</v>
      </c>
      <c r="K25" s="12">
        <f t="shared" si="5"/>
        <v>0.71</v>
      </c>
      <c r="L25" s="8">
        <f t="shared" si="6"/>
        <v>10.280000000000001</v>
      </c>
    </row>
    <row r="26" spans="1:12" s="4" customFormat="1" ht="38.25">
      <c r="A26" s="1" t="s">
        <v>27</v>
      </c>
      <c r="B26" s="2" t="s">
        <v>12</v>
      </c>
      <c r="C26" s="3" t="s">
        <v>16</v>
      </c>
      <c r="D26" s="10">
        <v>18.05</v>
      </c>
      <c r="E26" s="8">
        <v>0.03</v>
      </c>
      <c r="F26" s="9">
        <f t="shared" si="0"/>
        <v>18.080000000000002</v>
      </c>
      <c r="G26" s="12">
        <f t="shared" si="1"/>
        <v>12.64</v>
      </c>
      <c r="H26" s="12">
        <f t="shared" si="2"/>
        <v>0.03</v>
      </c>
      <c r="I26" s="12">
        <f t="shared" si="3"/>
        <v>12.67</v>
      </c>
      <c r="J26" s="12">
        <f t="shared" si="4"/>
        <v>9.03</v>
      </c>
      <c r="K26" s="12">
        <f t="shared" si="5"/>
        <v>0.03</v>
      </c>
      <c r="L26" s="8">
        <f t="shared" si="6"/>
        <v>9.059999999999999</v>
      </c>
    </row>
    <row r="27" spans="1:12" s="4" customFormat="1" ht="12.75">
      <c r="A27" s="1" t="s">
        <v>28</v>
      </c>
      <c r="B27" s="2" t="s">
        <v>13</v>
      </c>
      <c r="C27" s="3" t="s">
        <v>16</v>
      </c>
      <c r="D27" s="10">
        <v>17.84</v>
      </c>
      <c r="E27" s="8">
        <v>0.89</v>
      </c>
      <c r="F27" s="9">
        <f t="shared" si="0"/>
        <v>18.73</v>
      </c>
      <c r="G27" s="12">
        <f t="shared" si="1"/>
        <v>12.49</v>
      </c>
      <c r="H27" s="12">
        <f t="shared" si="2"/>
        <v>0.89</v>
      </c>
      <c r="I27" s="12">
        <f t="shared" si="3"/>
        <v>13.38</v>
      </c>
      <c r="J27" s="12">
        <f t="shared" si="4"/>
        <v>8.92</v>
      </c>
      <c r="K27" s="12">
        <f t="shared" si="5"/>
        <v>0.89</v>
      </c>
      <c r="L27" s="8">
        <f t="shared" si="6"/>
        <v>9.81</v>
      </c>
    </row>
    <row r="28" spans="1:12" s="4" customFormat="1" ht="39.75" customHeight="1">
      <c r="A28" s="1" t="s">
        <v>29</v>
      </c>
      <c r="B28" s="2" t="s">
        <v>14</v>
      </c>
      <c r="C28" s="3" t="s">
        <v>16</v>
      </c>
      <c r="D28" s="10">
        <v>34.89</v>
      </c>
      <c r="E28" s="8">
        <v>0.92</v>
      </c>
      <c r="F28" s="9">
        <f t="shared" si="0"/>
        <v>35.81</v>
      </c>
      <c r="G28" s="12">
        <f t="shared" si="1"/>
        <v>24.42</v>
      </c>
      <c r="H28" s="12">
        <f t="shared" si="2"/>
        <v>0.92</v>
      </c>
      <c r="I28" s="12">
        <f t="shared" si="3"/>
        <v>25.340000000000003</v>
      </c>
      <c r="J28" s="12">
        <f t="shared" si="4"/>
        <v>17.45</v>
      </c>
      <c r="K28" s="12">
        <f t="shared" si="5"/>
        <v>0.92</v>
      </c>
      <c r="L28" s="8">
        <f t="shared" si="6"/>
        <v>18.37</v>
      </c>
    </row>
    <row r="29" spans="1:12" s="4" customFormat="1" ht="54" customHeight="1">
      <c r="A29" s="1" t="s">
        <v>30</v>
      </c>
      <c r="B29" s="2" t="s">
        <v>15</v>
      </c>
      <c r="C29" s="3" t="s">
        <v>16</v>
      </c>
      <c r="D29" s="8">
        <v>75.17</v>
      </c>
      <c r="E29" s="8">
        <v>1.24</v>
      </c>
      <c r="F29" s="9">
        <f t="shared" si="0"/>
        <v>76.41</v>
      </c>
      <c r="G29" s="12">
        <f t="shared" si="1"/>
        <v>52.62</v>
      </c>
      <c r="H29" s="12">
        <f t="shared" si="2"/>
        <v>1.24</v>
      </c>
      <c r="I29" s="12">
        <f t="shared" si="3"/>
        <v>53.86</v>
      </c>
      <c r="J29" s="12">
        <f t="shared" si="4"/>
        <v>37.59</v>
      </c>
      <c r="K29" s="12">
        <f t="shared" si="5"/>
        <v>1.24</v>
      </c>
      <c r="L29" s="8">
        <f t="shared" si="6"/>
        <v>38.830000000000005</v>
      </c>
    </row>
    <row r="31" spans="2:5" ht="30" customHeight="1">
      <c r="B31" s="6"/>
      <c r="E31" s="4"/>
    </row>
  </sheetData>
  <sheetProtection/>
  <mergeCells count="13">
    <mergeCell ref="A16:F16"/>
    <mergeCell ref="G14:G15"/>
    <mergeCell ref="H14:H15"/>
    <mergeCell ref="I14:I15"/>
    <mergeCell ref="J14:J15"/>
    <mergeCell ref="K14:K15"/>
    <mergeCell ref="L14:L15"/>
    <mergeCell ref="D3:F3"/>
    <mergeCell ref="A7:F7"/>
    <mergeCell ref="A8:F8"/>
    <mergeCell ref="A9:F9"/>
    <mergeCell ref="A10:F10"/>
    <mergeCell ref="A12:E12"/>
  </mergeCells>
  <printOptions/>
  <pageMargins left="0.5905511811023623" right="0.3937007874015748" top="0.3937007874015748" bottom="0.1968503937007874" header="0" footer="0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2017-11-21T07:04:21Z</cp:lastPrinted>
  <dcterms:created xsi:type="dcterms:W3CDTF">1996-10-08T23:32:33Z</dcterms:created>
  <dcterms:modified xsi:type="dcterms:W3CDTF">2018-05-11T12:30:26Z</dcterms:modified>
  <cp:category/>
  <cp:version/>
  <cp:contentType/>
  <cp:contentStatus/>
</cp:coreProperties>
</file>